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/>
  <mc:AlternateContent xmlns:mc="http://schemas.openxmlformats.org/markup-compatibility/2006">
    <mc:Choice Requires="x15">
      <x15ac:absPath xmlns:x15ac="http://schemas.microsoft.com/office/spreadsheetml/2010/11/ac" url="G:\JRI Research\Active Projects\JRI Core Battery CATS\Marketing to Outside Agencies\Purchasing Menu &amp; Cost Calculations\"/>
    </mc:Choice>
  </mc:AlternateContent>
  <xr:revisionPtr revIDLastSave="0" documentId="8_{2B5FAFBF-1AA1-486B-A734-AF1E8191BC3D}" xr6:coauthVersionLast="47" xr6:coauthVersionMax="47" xr10:uidLastSave="{00000000-0000-0000-0000-000000000000}"/>
  <bookViews>
    <workbookView xWindow="0" yWindow="0" windowWidth="20490" windowHeight="76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7" i="1" s="1"/>
  <c r="F29" i="1"/>
  <c r="F30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5" i="1" l="1"/>
  <c r="F39" i="1" l="1"/>
  <c r="F38" i="1"/>
</calcChain>
</file>

<file path=xl/sharedStrings.xml><?xml version="1.0" encoding="utf-8"?>
<sst xmlns="http://schemas.openxmlformats.org/spreadsheetml/2006/main" count="50" uniqueCount="49">
  <si>
    <t>Price</t>
  </si>
  <si>
    <t>Number of Clients</t>
  </si>
  <si>
    <t>Number of Admins/Year</t>
  </si>
  <si>
    <t>Clinical Measures</t>
  </si>
  <si>
    <t>(Per administration)</t>
  </si>
  <si>
    <t>(Enter Estimated Value)</t>
  </si>
  <si>
    <t>(Example: Quarterly  = 4)</t>
  </si>
  <si>
    <t>Total</t>
  </si>
  <si>
    <t>A-DES</t>
  </si>
  <si>
    <t>ADI</t>
  </si>
  <si>
    <t>ASR</t>
  </si>
  <si>
    <t>BAM</t>
  </si>
  <si>
    <t>BDI</t>
  </si>
  <si>
    <t>BRIEF-Adult</t>
  </si>
  <si>
    <t>BRIEF-Parent</t>
  </si>
  <si>
    <t>BRIEF-Preschool</t>
  </si>
  <si>
    <t>CAM</t>
  </si>
  <si>
    <t>CBCL 1.5 - 5</t>
  </si>
  <si>
    <t>CBCL 6 - 18</t>
  </si>
  <si>
    <t>CDC</t>
  </si>
  <si>
    <t>CDI-2</t>
  </si>
  <si>
    <t>PSI-4-SF</t>
  </si>
  <si>
    <t>RCIL</t>
  </si>
  <si>
    <t>SDoH</t>
  </si>
  <si>
    <t>TSCYC</t>
  </si>
  <si>
    <t>TSI-2</t>
  </si>
  <si>
    <t>UCLA-PTSD-RI</t>
  </si>
  <si>
    <t>SUBTOTAL MEASURES</t>
  </si>
  <si>
    <t>Installation</t>
  </si>
  <si>
    <t>(One Time Fees)</t>
  </si>
  <si>
    <t>Description</t>
  </si>
  <si>
    <t>Initial Set-Up</t>
  </si>
  <si>
    <t>Includes creating program configurations, creating user accounts, software &amp; measure licensing fees, IT configuration</t>
  </si>
  <si>
    <t>Initial Training</t>
  </si>
  <si>
    <t>Cost is for up to 40 individuals then $5 cost for each additional person (Train the Trainer model)</t>
  </si>
  <si>
    <t>Enter Number of inidividuals in addition to 40 personnel:</t>
  </si>
  <si>
    <t>SUBTOTAL INSTALLATION</t>
  </si>
  <si>
    <t xml:space="preserve">Services </t>
  </si>
  <si>
    <t>(Recurring Annual Costs)</t>
  </si>
  <si>
    <t>Number Desired</t>
  </si>
  <si>
    <t>Maitenance &amp; Technical Support</t>
  </si>
  <si>
    <t>NA</t>
  </si>
  <si>
    <t>Outcomes Report</t>
  </si>
  <si>
    <t>Data Pull &amp; Clean</t>
  </si>
  <si>
    <t>Specialized Data Analysis Request</t>
  </si>
  <si>
    <t>Per hour consultant rate (invoiced seperately)</t>
  </si>
  <si>
    <t>SUBTOTAL SERVICES</t>
  </si>
  <si>
    <t>GRAND TOTAL FIRST YEAR</t>
  </si>
  <si>
    <t>GRAND TOTAL SUBSEQUENT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</si>
</sst>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2AADC"/>
        <bgColor indexed="64"/>
      </patternFill>
    </fill>
    <fill>
      <patternFill patternType="solid">
        <fgColor rgb="FFFFFFA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1" fillId="6" borderId="4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5" borderId="5" xfId="0" applyFon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0" fillId="8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3" borderId="9" xfId="0" applyFill="1" applyBorder="1"/>
    <xf numFmtId="0" fontId="0" fillId="3" borderId="10" xfId="0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0" fillId="2" borderId="13" xfId="0" applyFill="1" applyBorder="1"/>
    <xf numFmtId="164" fontId="0" fillId="2" borderId="14" xfId="0" applyNumberFormat="1" applyFill="1" applyBorder="1" applyAlignment="1">
      <alignment horizontal="center"/>
    </xf>
    <xf numFmtId="0" fontId="0" fillId="0" borderId="13" xfId="0" applyBorder="1"/>
    <xf numFmtId="164" fontId="0" fillId="0" borderId="14" xfId="0" applyNumberFormat="1" applyBorder="1" applyAlignment="1">
      <alignment horizontal="center"/>
    </xf>
    <xf numFmtId="0" fontId="0" fillId="6" borderId="15" xfId="0" applyFill="1" applyBorder="1"/>
    <xf numFmtId="164" fontId="1" fillId="6" borderId="16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64" fontId="1" fillId="3" borderId="14" xfId="0" applyNumberFormat="1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9" xfId="0" applyBorder="1" applyAlignment="1">
      <alignment vertical="center"/>
    </xf>
    <xf numFmtId="6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164" fontId="0" fillId="6" borderId="16" xfId="0" applyNumberFormat="1" applyFill="1" applyBorder="1" applyAlignment="1">
      <alignment horizontal="center"/>
    </xf>
    <xf numFmtId="0" fontId="1" fillId="3" borderId="9" xfId="0" applyFont="1" applyFill="1" applyBorder="1" applyAlignment="1">
      <alignment vertic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vertical="center"/>
    </xf>
    <xf numFmtId="164" fontId="0" fillId="0" borderId="20" xfId="0" applyNumberFormat="1" applyBorder="1" applyAlignment="1">
      <alignment horizontal="center"/>
    </xf>
    <xf numFmtId="0" fontId="0" fillId="0" borderId="17" xfId="0" applyBorder="1" applyAlignment="1">
      <alignment vertical="center"/>
    </xf>
    <xf numFmtId="164" fontId="0" fillId="0" borderId="18" xfId="0" applyNumberForma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vertical="top" wrapText="1"/>
    </xf>
    <xf numFmtId="164" fontId="0" fillId="2" borderId="18" xfId="0" applyNumberFormat="1" applyFill="1" applyBorder="1" applyAlignment="1">
      <alignment horizontal="center"/>
    </xf>
    <xf numFmtId="0" fontId="0" fillId="7" borderId="21" xfId="0" applyFill="1" applyBorder="1"/>
    <xf numFmtId="164" fontId="0" fillId="7" borderId="22" xfId="0" applyNumberFormat="1" applyFill="1" applyBorder="1" applyAlignment="1">
      <alignment horizontal="center"/>
    </xf>
    <xf numFmtId="0" fontId="0" fillId="5" borderId="21" xfId="0" applyFill="1" applyBorder="1"/>
    <xf numFmtId="164" fontId="0" fillId="5" borderId="22" xfId="0" applyNumberForma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A3"/>
      <color rgb="FF72A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0</xdr:rowOff>
    </xdr:from>
    <xdr:to>
      <xdr:col>4</xdr:col>
      <xdr:colOff>66675</xdr:colOff>
      <xdr:row>2</xdr:row>
      <xdr:rowOff>187695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0"/>
          <a:ext cx="1562100" cy="568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D1" sqref="D1"/>
    </sheetView>
  </sheetViews>
  <sheetFormatPr defaultRowHeight="15"/>
  <cols>
    <col min="1" max="1" width="6" customWidth="1"/>
    <col min="2" max="2" width="16.5703125" customWidth="1"/>
    <col min="3" max="3" width="19.140625" style="1" customWidth="1"/>
    <col min="4" max="4" width="20.85546875" style="1" customWidth="1"/>
    <col min="5" max="5" width="22.85546875" style="1" customWidth="1"/>
    <col min="6" max="6" width="10.140625" style="1" bestFit="1" customWidth="1"/>
    <col min="7" max="7" width="5.85546875" customWidth="1"/>
  </cols>
  <sheetData>
    <row r="1" spans="1:7">
      <c r="A1" s="32"/>
      <c r="B1" s="32"/>
      <c r="C1" s="33"/>
      <c r="D1" s="33"/>
      <c r="E1" s="33"/>
      <c r="F1" s="33"/>
      <c r="G1" s="32"/>
    </row>
    <row r="2" spans="1:7">
      <c r="A2" s="32"/>
      <c r="B2" s="32"/>
      <c r="C2" s="33"/>
      <c r="D2" s="33"/>
      <c r="E2" s="33"/>
      <c r="F2" s="33"/>
      <c r="G2" s="32"/>
    </row>
    <row r="3" spans="1:7" ht="15.75" thickBot="1">
      <c r="A3" s="32"/>
      <c r="B3" s="32"/>
      <c r="C3" s="33"/>
      <c r="D3" s="33"/>
      <c r="E3" s="33"/>
      <c r="F3" s="33"/>
      <c r="G3" s="32"/>
    </row>
    <row r="4" spans="1:7">
      <c r="A4" s="32"/>
      <c r="B4" s="35"/>
      <c r="C4" s="13" t="s">
        <v>0</v>
      </c>
      <c r="D4" s="13" t="s">
        <v>1</v>
      </c>
      <c r="E4" s="13" t="s">
        <v>2</v>
      </c>
      <c r="F4" s="36"/>
      <c r="G4" s="32"/>
    </row>
    <row r="5" spans="1:7" ht="15.75" thickBot="1">
      <c r="A5" s="32"/>
      <c r="B5" s="37" t="s">
        <v>3</v>
      </c>
      <c r="C5" s="12" t="s">
        <v>4</v>
      </c>
      <c r="D5" s="3" t="s">
        <v>5</v>
      </c>
      <c r="E5" s="3" t="s">
        <v>6</v>
      </c>
      <c r="F5" s="38" t="s">
        <v>7</v>
      </c>
      <c r="G5" s="32"/>
    </row>
    <row r="6" spans="1:7" ht="15.75" thickBot="1">
      <c r="A6" s="32"/>
      <c r="B6" s="39" t="s">
        <v>8</v>
      </c>
      <c r="C6" s="4">
        <v>0</v>
      </c>
      <c r="D6" s="31"/>
      <c r="E6" s="31"/>
      <c r="F6" s="40">
        <f>(C6*D6*E6)</f>
        <v>0</v>
      </c>
      <c r="G6" s="32"/>
    </row>
    <row r="7" spans="1:7" ht="15.75" thickBot="1">
      <c r="A7" s="32"/>
      <c r="B7" s="41" t="s">
        <v>9</v>
      </c>
      <c r="C7" s="2">
        <v>0</v>
      </c>
      <c r="D7" s="31"/>
      <c r="E7" s="31"/>
      <c r="F7" s="42">
        <f>(C7*D7*E7)</f>
        <v>0</v>
      </c>
      <c r="G7" s="32"/>
    </row>
    <row r="8" spans="1:7" ht="15.75" thickBot="1">
      <c r="A8" s="32"/>
      <c r="B8" s="39" t="s">
        <v>10</v>
      </c>
      <c r="C8" s="4">
        <v>0.67</v>
      </c>
      <c r="D8" s="31"/>
      <c r="E8" s="31"/>
      <c r="F8" s="40">
        <f>(C8*D8*E8)</f>
        <v>0</v>
      </c>
      <c r="G8" s="32"/>
    </row>
    <row r="9" spans="1:7" ht="15.75" thickBot="1">
      <c r="A9" s="32"/>
      <c r="B9" s="41" t="s">
        <v>11</v>
      </c>
      <c r="C9" s="2">
        <v>0</v>
      </c>
      <c r="D9" s="31"/>
      <c r="E9" s="31"/>
      <c r="F9" s="42">
        <f>(C9*D9*E9)</f>
        <v>0</v>
      </c>
      <c r="G9" s="32"/>
    </row>
    <row r="10" spans="1:7" ht="15.75" thickBot="1">
      <c r="A10" s="32"/>
      <c r="B10" s="39" t="s">
        <v>12</v>
      </c>
      <c r="C10" s="4">
        <v>4.25</v>
      </c>
      <c r="D10" s="31"/>
      <c r="E10" s="31"/>
      <c r="F10" s="40">
        <f>(C10*D10*E10)</f>
        <v>0</v>
      </c>
      <c r="G10" s="32"/>
    </row>
    <row r="11" spans="1:7" ht="15.75" thickBot="1">
      <c r="A11" s="32"/>
      <c r="B11" s="41" t="s">
        <v>13</v>
      </c>
      <c r="C11" s="2">
        <v>7</v>
      </c>
      <c r="D11" s="31"/>
      <c r="E11" s="31"/>
      <c r="F11" s="42">
        <f>(C11*D11*E11)</f>
        <v>0</v>
      </c>
      <c r="G11" s="32"/>
    </row>
    <row r="12" spans="1:7" ht="15.75" thickBot="1">
      <c r="A12" s="32"/>
      <c r="B12" s="39" t="s">
        <v>14</v>
      </c>
      <c r="C12" s="4">
        <v>8</v>
      </c>
      <c r="D12" s="31"/>
      <c r="E12" s="31"/>
      <c r="F12" s="40">
        <f>(C12*D12*E12)</f>
        <v>0</v>
      </c>
      <c r="G12" s="32"/>
    </row>
    <row r="13" spans="1:7" ht="15.75" thickBot="1">
      <c r="A13" s="32"/>
      <c r="B13" s="41" t="s">
        <v>15</v>
      </c>
      <c r="C13" s="2">
        <v>7</v>
      </c>
      <c r="D13" s="31"/>
      <c r="E13" s="31"/>
      <c r="F13" s="42">
        <f>(C13*D13*E13)</f>
        <v>0</v>
      </c>
      <c r="G13" s="32"/>
    </row>
    <row r="14" spans="1:7" ht="15.75" thickBot="1">
      <c r="A14" s="32"/>
      <c r="B14" s="39" t="s">
        <v>16</v>
      </c>
      <c r="C14" s="4">
        <v>0</v>
      </c>
      <c r="D14" s="31"/>
      <c r="E14" s="31"/>
      <c r="F14" s="40">
        <f>(C14*D14*E14)</f>
        <v>0</v>
      </c>
      <c r="G14" s="32"/>
    </row>
    <row r="15" spans="1:7" ht="15.75" thickBot="1">
      <c r="A15" s="32"/>
      <c r="B15" s="41" t="s">
        <v>17</v>
      </c>
      <c r="C15" s="2">
        <v>0.67</v>
      </c>
      <c r="D15" s="31"/>
      <c r="E15" s="31"/>
      <c r="F15" s="42">
        <f>(C15*D15*E15)</f>
        <v>0</v>
      </c>
      <c r="G15" s="32"/>
    </row>
    <row r="16" spans="1:7" ht="15.75" thickBot="1">
      <c r="A16" s="32"/>
      <c r="B16" s="39" t="s">
        <v>18</v>
      </c>
      <c r="C16" s="4">
        <v>0.67</v>
      </c>
      <c r="D16" s="31"/>
      <c r="E16" s="31"/>
      <c r="F16" s="40">
        <f>(C16*D16*E16)</f>
        <v>0</v>
      </c>
      <c r="G16" s="32"/>
    </row>
    <row r="17" spans="1:7" ht="15.75" thickBot="1">
      <c r="A17" s="32"/>
      <c r="B17" s="41" t="s">
        <v>19</v>
      </c>
      <c r="C17" s="2">
        <v>0</v>
      </c>
      <c r="D17" s="31"/>
      <c r="E17" s="31"/>
      <c r="F17" s="42">
        <f>(C17*D17*E17)</f>
        <v>0</v>
      </c>
      <c r="G17" s="32"/>
    </row>
    <row r="18" spans="1:7" ht="15.75" thickBot="1">
      <c r="A18" s="32"/>
      <c r="B18" s="39" t="s">
        <v>20</v>
      </c>
      <c r="C18" s="4">
        <v>3.5</v>
      </c>
      <c r="D18" s="31"/>
      <c r="E18" s="31"/>
      <c r="F18" s="40">
        <f>(C18*D18*E18)</f>
        <v>0</v>
      </c>
      <c r="G18" s="32"/>
    </row>
    <row r="19" spans="1:7" ht="15.75" thickBot="1">
      <c r="A19" s="32"/>
      <c r="B19" s="41" t="s">
        <v>21</v>
      </c>
      <c r="C19" s="2">
        <v>4</v>
      </c>
      <c r="D19" s="31"/>
      <c r="E19" s="31"/>
      <c r="F19" s="42">
        <f>(C19*D19*E19)</f>
        <v>0</v>
      </c>
      <c r="G19" s="32"/>
    </row>
    <row r="20" spans="1:7" ht="15.75" thickBot="1">
      <c r="A20" s="32"/>
      <c r="B20" s="39" t="s">
        <v>22</v>
      </c>
      <c r="C20" s="4">
        <v>0</v>
      </c>
      <c r="D20" s="31"/>
      <c r="E20" s="31"/>
      <c r="F20" s="40">
        <f>(C20*D20*E20)</f>
        <v>0</v>
      </c>
      <c r="G20" s="32"/>
    </row>
    <row r="21" spans="1:7" ht="15.75" thickBot="1">
      <c r="A21" s="32"/>
      <c r="B21" s="41" t="s">
        <v>23</v>
      </c>
      <c r="C21" s="2">
        <v>0</v>
      </c>
      <c r="D21" s="31"/>
      <c r="E21" s="31"/>
      <c r="F21" s="42">
        <f>(C21*D21*E21)</f>
        <v>0</v>
      </c>
      <c r="G21" s="32"/>
    </row>
    <row r="22" spans="1:7" ht="15.75" thickBot="1">
      <c r="A22" s="32"/>
      <c r="B22" s="39" t="s">
        <v>24</v>
      </c>
      <c r="C22" s="4">
        <v>9</v>
      </c>
      <c r="D22" s="31"/>
      <c r="E22" s="31"/>
      <c r="F22" s="40">
        <f>(C22*D22*E22)</f>
        <v>0</v>
      </c>
      <c r="G22" s="32"/>
    </row>
    <row r="23" spans="1:7" ht="15.75" thickBot="1">
      <c r="A23" s="32"/>
      <c r="B23" s="41" t="s">
        <v>25</v>
      </c>
      <c r="C23" s="2">
        <v>9</v>
      </c>
      <c r="D23" s="31"/>
      <c r="E23" s="31"/>
      <c r="F23" s="42">
        <f>(C23*D23*E23)</f>
        <v>0</v>
      </c>
      <c r="G23" s="32"/>
    </row>
    <row r="24" spans="1:7" ht="15.75" thickBot="1">
      <c r="A24" s="32"/>
      <c r="B24" s="39" t="s">
        <v>26</v>
      </c>
      <c r="C24" s="4">
        <v>0</v>
      </c>
      <c r="D24" s="31"/>
      <c r="E24" s="31"/>
      <c r="F24" s="40">
        <f>C24</f>
        <v>0</v>
      </c>
      <c r="G24" s="32"/>
    </row>
    <row r="25" spans="1:7" ht="15.75" thickBot="1">
      <c r="A25" s="32"/>
      <c r="B25" s="43"/>
      <c r="C25" s="20"/>
      <c r="D25" s="28"/>
      <c r="E25" s="29" t="s">
        <v>27</v>
      </c>
      <c r="F25" s="44">
        <f>SUM(F6:F24)</f>
        <v>0</v>
      </c>
      <c r="G25" s="32"/>
    </row>
    <row r="26" spans="1:7">
      <c r="A26" s="32"/>
      <c r="B26" s="45" t="s">
        <v>28</v>
      </c>
      <c r="C26" s="3"/>
      <c r="D26" s="3"/>
      <c r="E26" s="9"/>
      <c r="F26" s="46"/>
      <c r="G26" s="32"/>
    </row>
    <row r="27" spans="1:7">
      <c r="A27" s="32"/>
      <c r="B27" s="47" t="s">
        <v>29</v>
      </c>
      <c r="C27" s="10" t="s">
        <v>30</v>
      </c>
      <c r="D27" s="10"/>
      <c r="E27" s="11"/>
      <c r="F27" s="48"/>
      <c r="G27" s="32"/>
    </row>
    <row r="28" spans="1:7" ht="61.5" customHeight="1" thickBot="1">
      <c r="A28" s="32"/>
      <c r="B28" s="49" t="s">
        <v>31</v>
      </c>
      <c r="C28" s="34" t="s">
        <v>32</v>
      </c>
      <c r="D28" s="14"/>
      <c r="E28" s="16"/>
      <c r="F28" s="50">
        <v>2800</v>
      </c>
      <c r="G28" s="32"/>
    </row>
    <row r="29" spans="1:7" ht="48.75" customHeight="1" thickBot="1">
      <c r="A29" s="32"/>
      <c r="B29" s="49" t="s">
        <v>33</v>
      </c>
      <c r="C29" s="34" t="s">
        <v>34</v>
      </c>
      <c r="D29" s="67" t="s">
        <v>35</v>
      </c>
      <c r="E29" s="30"/>
      <c r="F29" s="51">
        <f>(E29*5)+300</f>
        <v>300</v>
      </c>
      <c r="G29" s="32"/>
    </row>
    <row r="30" spans="1:7" ht="14.25" customHeight="1" thickBot="1">
      <c r="A30" s="32"/>
      <c r="B30" s="52"/>
      <c r="C30" s="20"/>
      <c r="D30" s="20"/>
      <c r="E30" s="23" t="s">
        <v>36</v>
      </c>
      <c r="F30" s="53">
        <f>SUM(F28:F29)</f>
        <v>3100</v>
      </c>
      <c r="G30" s="32"/>
    </row>
    <row r="31" spans="1:7">
      <c r="A31" s="32"/>
      <c r="B31" s="54" t="s">
        <v>37</v>
      </c>
      <c r="C31" s="15"/>
      <c r="D31" s="15"/>
      <c r="E31" s="15"/>
      <c r="F31" s="55"/>
      <c r="G31" s="32"/>
    </row>
    <row r="32" spans="1:7">
      <c r="A32" s="32"/>
      <c r="B32" s="56" t="s">
        <v>38</v>
      </c>
      <c r="C32" s="11"/>
      <c r="D32" s="11" t="s">
        <v>0</v>
      </c>
      <c r="E32" s="11" t="s">
        <v>39</v>
      </c>
      <c r="F32" s="48"/>
      <c r="G32" s="32"/>
    </row>
    <row r="33" spans="1:7" ht="15.75" thickBot="1">
      <c r="A33" s="32"/>
      <c r="B33" s="49" t="s">
        <v>40</v>
      </c>
      <c r="C33" s="7"/>
      <c r="D33" s="8">
        <v>3000</v>
      </c>
      <c r="E33" s="16" t="s">
        <v>41</v>
      </c>
      <c r="F33" s="57">
        <v>3000</v>
      </c>
      <c r="G33" s="32"/>
    </row>
    <row r="34" spans="1:7" ht="15.75" thickBot="1">
      <c r="A34" s="32"/>
      <c r="B34" s="58" t="s">
        <v>42</v>
      </c>
      <c r="C34" s="6"/>
      <c r="D34" s="5">
        <v>2500</v>
      </c>
      <c r="E34" s="31"/>
      <c r="F34" s="59">
        <f>D34*E34</f>
        <v>0</v>
      </c>
      <c r="G34" s="32"/>
    </row>
    <row r="35" spans="1:7" ht="15.75" thickBot="1">
      <c r="A35" s="32"/>
      <c r="B35" s="60" t="s">
        <v>43</v>
      </c>
      <c r="C35" s="6"/>
      <c r="D35" s="17">
        <v>100</v>
      </c>
      <c r="E35" s="31"/>
      <c r="F35" s="59">
        <f>D35*E35</f>
        <v>0</v>
      </c>
      <c r="G35" s="32"/>
    </row>
    <row r="36" spans="1:7" ht="27.75" customHeight="1">
      <c r="A36" s="32"/>
      <c r="B36" s="61" t="s">
        <v>44</v>
      </c>
      <c r="C36" s="6"/>
      <c r="D36" s="18" t="s">
        <v>45</v>
      </c>
      <c r="E36" s="19"/>
      <c r="F36" s="62"/>
      <c r="G36" s="32"/>
    </row>
    <row r="37" spans="1:7" ht="15.75" thickBot="1">
      <c r="A37" s="32"/>
      <c r="B37" s="43"/>
      <c r="C37" s="20"/>
      <c r="D37" s="21"/>
      <c r="E37" s="22" t="s">
        <v>46</v>
      </c>
      <c r="F37" s="53">
        <f>SUM(F33:F35)</f>
        <v>3000</v>
      </c>
      <c r="G37" s="32"/>
    </row>
    <row r="38" spans="1:7" ht="15.75" thickBot="1">
      <c r="A38" s="32"/>
      <c r="B38" s="63"/>
      <c r="C38" s="24"/>
      <c r="D38" s="24"/>
      <c r="E38" s="25" t="s">
        <v>47</v>
      </c>
      <c r="F38" s="64">
        <f>F25+F30+F37</f>
        <v>6100</v>
      </c>
      <c r="G38" s="32"/>
    </row>
    <row r="39" spans="1:7" ht="15.75" thickBot="1">
      <c r="A39" s="32"/>
      <c r="B39" s="65"/>
      <c r="C39" s="26"/>
      <c r="D39" s="26"/>
      <c r="E39" s="27" t="s">
        <v>48</v>
      </c>
      <c r="F39" s="66">
        <f>F25+F37</f>
        <v>3000</v>
      </c>
      <c r="G39" s="32"/>
    </row>
    <row r="40" spans="1:7">
      <c r="F40" s="2"/>
    </row>
  </sheetData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ediaServiceOCR xmlns="85ed858e-1a97-4465-8a32-d9adb6a54046" xsi:nil="true"/>
    <MediaServiceKeyPoints xmlns="85ed858e-1a97-4465-8a32-d9adb6a54046"/>
    <MediaServiceLocation xmlns="85ed858e-1a97-4465-8a32-d9adb6a54046" xsi:nil="true"/>
    <MediaServiceAutoTags xmlns="85ed858e-1a97-4465-8a32-d9adb6a540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8ECD86E5A444883ED9251F605D931" ma:contentTypeVersion="12" ma:contentTypeDescription="Create a new document." ma:contentTypeScope="" ma:versionID="ca2bbe08cc731dd03fc3a3c78ebdb0ea">
  <xsd:schema xmlns:xsd="http://www.w3.org/2001/XMLSchema" xmlns:xs="http://www.w3.org/2001/XMLSchema" xmlns:p="http://schemas.microsoft.com/office/2006/metadata/properties" xmlns:ns2="85ed858e-1a97-4465-8a32-d9adb6a54046" xmlns:ns3="e7ae41c3-bea7-4917-9293-d7e67ff73cc5" targetNamespace="http://schemas.microsoft.com/office/2006/metadata/properties" ma:root="true" ma:fieldsID="690027eef27a8a71fb02602c345f01f0" ns2:_="" ns3:_="">
    <xsd:import namespace="85ed858e-1a97-4465-8a32-d9adb6a54046"/>
    <xsd:import namespace="e7ae41c3-bea7-4917-9293-d7e67ff73c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d858e-1a97-4465-8a32-d9adb6a540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e41c3-bea7-4917-9293-d7e67ff73cc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82A98-733E-4F14-85A6-0F5CE89F33DB}"/>
</file>

<file path=customXml/itemProps2.xml><?xml version="1.0" encoding="utf-8"?>
<ds:datastoreItem xmlns:ds="http://schemas.openxmlformats.org/officeDocument/2006/customXml" ds:itemID="{AD875B89-0803-4FDB-B7FD-77885FD4FCB6}"/>
</file>

<file path=customXml/itemProps3.xml><?xml version="1.0" encoding="utf-8"?>
<ds:datastoreItem xmlns:ds="http://schemas.openxmlformats.org/officeDocument/2006/customXml" ds:itemID="{199ABFF6-75B6-484D-8B23-2D5390A31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 Martin</dc:creator>
  <cp:keywords/>
  <dc:description/>
  <cp:lastModifiedBy/>
  <cp:revision/>
  <dcterms:created xsi:type="dcterms:W3CDTF">2019-10-17T18:54:36Z</dcterms:created>
  <dcterms:modified xsi:type="dcterms:W3CDTF">2025-10-20T20:03:10Z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0x010100B428ECD86E5A444883ED9251F605D931</vt:lpwstr>
  </property>
</Properties>
</file>